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4\Documentos\"/>
    </mc:Choice>
  </mc:AlternateContent>
  <bookViews>
    <workbookView xWindow="0" yWindow="0" windowWidth="20490" windowHeight="7650" firstSheet="1" activeTab="1"/>
  </bookViews>
  <sheets>
    <sheet name="vfplan" sheetId="1" state="hidden" r:id="rId1"/>
    <sheet name="VN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J21" i="3"/>
  <c r="J20" i="3"/>
  <c r="J19" i="3"/>
  <c r="J18" i="3"/>
  <c r="J17" i="3"/>
  <c r="C17" i="3"/>
  <c r="J16" i="3"/>
  <c r="J15" i="3"/>
  <c r="F15" i="3"/>
  <c r="E15" i="3"/>
  <c r="D15" i="3"/>
  <c r="C16" i="3" s="1"/>
  <c r="C15" i="3"/>
  <c r="J14" i="3"/>
  <c r="F14" i="3"/>
  <c r="E14" i="3"/>
  <c r="D14" i="3"/>
  <c r="J13" i="3"/>
  <c r="J12" i="3"/>
  <c r="C10" i="1" l="1"/>
  <c r="D8" i="1"/>
  <c r="E8" i="1" s="1"/>
  <c r="F8" i="1" l="1"/>
  <c r="F6" i="1"/>
  <c r="E6" i="1"/>
  <c r="G8" i="1" l="1"/>
  <c r="G6" i="1"/>
  <c r="H8" i="1" l="1"/>
  <c r="H6" i="1"/>
  <c r="I8" i="1" l="1"/>
  <c r="I6" i="1"/>
</calcChain>
</file>

<file path=xl/sharedStrings.xml><?xml version="1.0" encoding="utf-8"?>
<sst xmlns="http://schemas.openxmlformats.org/spreadsheetml/2006/main" count="17" uniqueCount="12">
  <si>
    <t>periodos</t>
  </si>
  <si>
    <t>tasa</t>
  </si>
  <si>
    <t>interes+interes</t>
  </si>
  <si>
    <t>VFPLAN</t>
  </si>
  <si>
    <t>indetifica valores a futuro en n periodo, cuando las tasas son variables</t>
  </si>
  <si>
    <t>VALOR PRESENTE NETO</t>
  </si>
  <si>
    <t>PERIODOS</t>
  </si>
  <si>
    <t>FLUJOS DE CAJA</t>
  </si>
  <si>
    <t>VNA</t>
  </si>
  <si>
    <t>RENTABILIDA EXIGIDA</t>
  </si>
  <si>
    <t>VNA.NO.PER</t>
  </si>
  <si>
    <t>TASA / RENTABILIDAD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</si>
</sst>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8" formatCode="&quot;$&quot;\ #,##0.00;[Red]\-&quot;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6" fontId="0" fillId="0" borderId="0" xfId="0" applyNumberFormat="1"/>
    <xf numFmtId="9" fontId="0" fillId="0" borderId="0" xfId="0" applyNumberFormat="1"/>
    <xf numFmtId="10" fontId="0" fillId="0" borderId="0" xfId="0" applyNumberFormat="1"/>
    <xf numFmtId="6" fontId="0" fillId="2" borderId="0" xfId="0" applyNumberFormat="1" applyFill="1"/>
    <xf numFmtId="0" fontId="1" fillId="0" borderId="0" xfId="0" applyFont="1"/>
    <xf numFmtId="0" fontId="0" fillId="0" borderId="0" xfId="0" applyAlignment="1">
      <alignment wrapText="1"/>
    </xf>
    <xf numFmtId="8" fontId="0" fillId="0" borderId="0" xfId="0" applyNumberFormat="1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5</xdr:row>
      <xdr:rowOff>0</xdr:rowOff>
    </xdr:from>
    <xdr:ext cx="3033459" cy="266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C9D75AD-E5E9-4A26-8569-EBD9E98D7667}"/>
                </a:ext>
              </a:extLst>
            </xdr:cNvPr>
            <xdr:cNvSpPr txBox="1"/>
          </xdr:nvSpPr>
          <xdr:spPr>
            <a:xfrm>
              <a:off x="2076450" y="952500"/>
              <a:ext cx="3033459" cy="266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CO" sz="1100" b="0" i="1">
                      <a:latin typeface="Cambria Math" panose="02040503050406030204" pitchFamily="18" charset="0"/>
                    </a:rPr>
                    <m:t>𝑉𝑁𝐴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𝐼𝑛𝑣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𝑖𝑛𝑖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+(</m:t>
                  </m:r>
                  <m:f>
                    <m:fPr>
                      <m:ctrlPr>
                        <a:rPr lang="es-CO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>
                          <a:latin typeface="Cambria Math" panose="02040503050406030204" pitchFamily="18" charset="0"/>
                        </a:rPr>
                        <m:t>𝑉𝐹</m:t>
                      </m:r>
                      <m:r>
                        <a:rPr lang="es-CO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sSup>
                        <m:sSupPr>
                          <m:ctrlPr>
                            <a:rPr lang="es-CO" sz="11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(1+</m:t>
                          </m:r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𝑖</m:t>
                          </m:r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)</m:t>
                          </m:r>
                        </m:e>
                        <m:sup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sup>
                      </m:sSup>
                    </m:den>
                  </m:f>
                </m:oMath>
              </a14:m>
              <a:r>
                <a:rPr lang="es-CO" sz="1100"/>
                <a:t>) + </a:t>
              </a:r>
              <a14:m>
                <m:oMath xmlns:m="http://schemas.openxmlformats.org/officeDocument/2006/math">
                  <m:r>
                    <a:rPr lang="es-CO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f>
                    <m:fPr>
                      <m:ctrlP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𝑉𝐹</m:t>
                      </m:r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num>
                    <m:den>
                      <m:sSup>
                        <m:sSupPr>
                          <m:ctrlP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(1+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</m:den>
                  </m:f>
                </m:oMath>
              </a14:m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)+ </a:t>
              </a:r>
              <a14:m>
                <m:oMath xmlns:m="http://schemas.openxmlformats.org/officeDocument/2006/math">
                  <m:r>
                    <a:rPr lang="es-CO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f>
                    <m:fPr>
                      <m:ctrlP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𝑉𝐹</m:t>
                      </m:r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num>
                    <m:den>
                      <m:sSup>
                        <m:sSupPr>
                          <m:ctrlP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(1+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</m:den>
                  </m:f>
                </m:oMath>
              </a14:m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)+</a:t>
              </a:r>
              <a14:m>
                <m:oMath xmlns:m="http://schemas.openxmlformats.org/officeDocument/2006/math">
                  <m:r>
                    <a:rPr lang="es-CO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f>
                    <m:fPr>
                      <m:ctrlP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𝑉𝐹</m:t>
                      </m:r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</m:t>
                      </m:r>
                    </m:num>
                    <m:den>
                      <m:sSup>
                        <m:sSupPr>
                          <m:ctrlP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(1+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</m:den>
                  </m:f>
                </m:oMath>
              </a14:m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C9D75AD-E5E9-4A26-8569-EBD9E98D7667}"/>
                </a:ext>
              </a:extLst>
            </xdr:cNvPr>
            <xdr:cNvSpPr txBox="1"/>
          </xdr:nvSpPr>
          <xdr:spPr>
            <a:xfrm>
              <a:off x="2076450" y="952500"/>
              <a:ext cx="3033459" cy="266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𝑉𝑁𝐴=𝐼𝑛𝑣 𝑖𝑛𝑖+(𝑉𝐹1/〖(1+𝑖)〗^𝑛 </a:t>
              </a:r>
              <a:r>
                <a:rPr lang="es-CO" sz="1100"/>
                <a:t>) + 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(𝑉𝐹2/〖(1+𝑖)〗^𝑛 </a:t>
              </a:r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)+ 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(𝑉𝐹3/〖(1+𝑖)〗^𝑛 </a:t>
              </a:r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)+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(𝑉𝐹4/〖(1+𝑖)〗^𝑛 </a:t>
              </a:r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s-C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1"/>
  <sheetViews>
    <sheetView showGridLines="0" topLeftCell="C1" workbookViewId="0">
      <selection activeCell="D12" sqref="D12"/>
    </sheetView>
  </sheetViews>
  <sheetFormatPr baseColWidth="10" defaultRowHeight="15" x14ac:dyDescent="0.25"/>
  <sheetData>
    <row r="5" spans="3:9" x14ac:dyDescent="0.25">
      <c r="C5" t="s">
        <v>0</v>
      </c>
      <c r="D5">
        <v>0</v>
      </c>
      <c r="E5">
        <v>1</v>
      </c>
      <c r="F5">
        <v>2</v>
      </c>
      <c r="G5">
        <v>3</v>
      </c>
      <c r="H5">
        <v>4</v>
      </c>
      <c r="I5">
        <v>5</v>
      </c>
    </row>
    <row r="6" spans="3:9" x14ac:dyDescent="0.25">
      <c r="D6" s="1">
        <v>100000</v>
      </c>
      <c r="E6" s="1">
        <f>+D8</f>
        <v>100000</v>
      </c>
      <c r="F6" s="1">
        <f>+E8</f>
        <v>108000</v>
      </c>
      <c r="G6" s="1">
        <f>+F8</f>
        <v>115020</v>
      </c>
      <c r="H6" s="1">
        <f t="shared" ref="H6:I6" si="0">+G8</f>
        <v>120195.9</v>
      </c>
      <c r="I6" s="1">
        <f t="shared" si="0"/>
        <v>122599.818</v>
      </c>
    </row>
    <row r="7" spans="3:9" x14ac:dyDescent="0.25">
      <c r="C7" t="s">
        <v>1</v>
      </c>
      <c r="E7" s="2">
        <v>0.08</v>
      </c>
      <c r="F7" s="3">
        <v>6.5000000000000002E-2</v>
      </c>
      <c r="G7" s="3">
        <v>4.4999999999999998E-2</v>
      </c>
      <c r="H7" s="2">
        <v>0.02</v>
      </c>
      <c r="I7" s="3">
        <v>1.2E-2</v>
      </c>
    </row>
    <row r="8" spans="3:9" x14ac:dyDescent="0.25">
      <c r="C8" t="s">
        <v>2</v>
      </c>
      <c r="D8" s="1">
        <f>+D6</f>
        <v>100000</v>
      </c>
      <c r="E8" s="1">
        <f>+D8*(1+E7)</f>
        <v>108000</v>
      </c>
      <c r="F8" s="1">
        <f>+E8*(1+F7)</f>
        <v>115020</v>
      </c>
      <c r="G8" s="1">
        <f t="shared" ref="G8:I8" si="1">+F8*(1+G7)</f>
        <v>120195.9</v>
      </c>
      <c r="H8" s="1">
        <f t="shared" si="1"/>
        <v>122599.818</v>
      </c>
      <c r="I8" s="4">
        <f t="shared" si="1"/>
        <v>124071.015816</v>
      </c>
    </row>
    <row r="10" spans="3:9" x14ac:dyDescent="0.25">
      <c r="C10" s="4">
        <f>+FVSCHEDULE(D6,E7:I7)</f>
        <v>124071.015816</v>
      </c>
    </row>
    <row r="11" spans="3:9" x14ac:dyDescent="0.25">
      <c r="C11" t="s">
        <v>3</v>
      </c>
      <c r="D1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showGridLines="0" tabSelected="1" topLeftCell="A13" workbookViewId="0">
      <selection activeCell="G25" sqref="G25"/>
    </sheetView>
  </sheetViews>
  <sheetFormatPr baseColWidth="10" defaultRowHeight="15" x14ac:dyDescent="0.25"/>
  <cols>
    <col min="2" max="2" width="15.85546875" customWidth="1"/>
    <col min="7" max="7" width="6.5703125" customWidth="1"/>
  </cols>
  <sheetData>
    <row r="3" spans="2:10" x14ac:dyDescent="0.25">
      <c r="D3" s="5" t="s">
        <v>5</v>
      </c>
    </row>
    <row r="9" spans="2:10" x14ac:dyDescent="0.25">
      <c r="B9" t="s">
        <v>6</v>
      </c>
      <c r="C9">
        <v>0</v>
      </c>
      <c r="D9">
        <v>1</v>
      </c>
      <c r="E9">
        <v>2</v>
      </c>
      <c r="F9">
        <v>3</v>
      </c>
    </row>
    <row r="10" spans="2:10" x14ac:dyDescent="0.25">
      <c r="B10" t="s">
        <v>7</v>
      </c>
      <c r="C10" s="1">
        <v>-230000</v>
      </c>
      <c r="D10" s="1">
        <v>50000</v>
      </c>
      <c r="E10" s="1">
        <v>75000</v>
      </c>
      <c r="F10" s="1">
        <v>95000</v>
      </c>
    </row>
    <row r="11" spans="2:10" ht="45" x14ac:dyDescent="0.25">
      <c r="B11" s="6" t="s">
        <v>11</v>
      </c>
      <c r="C11" s="2">
        <v>0.08</v>
      </c>
      <c r="H11" t="s">
        <v>9</v>
      </c>
      <c r="J11" t="s">
        <v>8</v>
      </c>
    </row>
    <row r="12" spans="2:10" x14ac:dyDescent="0.25">
      <c r="D12" s="1"/>
      <c r="E12" s="1"/>
      <c r="F12" s="1"/>
      <c r="H12" s="2">
        <v>0</v>
      </c>
      <c r="J12" s="1">
        <f>+(NPV(H12,$D$10:$F$10))+$C$10</f>
        <v>-10000</v>
      </c>
    </row>
    <row r="13" spans="2:10" x14ac:dyDescent="0.25">
      <c r="C13" s="1"/>
      <c r="D13" s="7"/>
      <c r="E13" s="7"/>
      <c r="F13" s="7"/>
      <c r="H13" s="2">
        <v>0.1</v>
      </c>
      <c r="J13" s="1">
        <f t="shared" ref="J13:J21" si="0">+(NPV(H13,$D$10:$F$10))+$C$10</f>
        <v>-51187.07738542452</v>
      </c>
    </row>
    <row r="14" spans="2:10" x14ac:dyDescent="0.25">
      <c r="C14" s="1"/>
      <c r="D14" s="1">
        <f>+D10/((1+$C$11)^D9)</f>
        <v>46296.296296296292</v>
      </c>
      <c r="E14" s="1">
        <f t="shared" ref="E14:F14" si="1">+E10/((1+$C$11)^E9)</f>
        <v>64300.411522633738</v>
      </c>
      <c r="F14" s="1">
        <f t="shared" si="1"/>
        <v>75414.062896916104</v>
      </c>
      <c r="H14" s="2">
        <v>0.2</v>
      </c>
      <c r="J14" s="1">
        <f t="shared" si="0"/>
        <v>-81273.148148148146</v>
      </c>
    </row>
    <row r="15" spans="2:10" x14ac:dyDescent="0.25">
      <c r="C15" s="1">
        <f>+C10</f>
        <v>-230000</v>
      </c>
      <c r="D15" s="1">
        <f>+PV($C$11,D9,,-D10)</f>
        <v>46296.296296296292</v>
      </c>
      <c r="E15" s="1">
        <f t="shared" ref="E15:F15" si="2">+PV($C$11,E9,,-E10)</f>
        <v>64300.411522633738</v>
      </c>
      <c r="F15" s="1">
        <f t="shared" si="2"/>
        <v>75414.062896916104</v>
      </c>
      <c r="H15" s="2">
        <v>0.3</v>
      </c>
      <c r="J15" s="1">
        <f t="shared" si="0"/>
        <v>-103918.98042785618</v>
      </c>
    </row>
    <row r="16" spans="2:10" x14ac:dyDescent="0.25">
      <c r="B16" t="s">
        <v>8</v>
      </c>
      <c r="C16" s="1">
        <f>+SUM(C15:F15)</f>
        <v>-43989.229284153858</v>
      </c>
      <c r="H16" s="2">
        <v>0.4</v>
      </c>
      <c r="J16" s="1">
        <f t="shared" si="0"/>
        <v>-121399.41690962098</v>
      </c>
    </row>
    <row r="17" spans="2:10" x14ac:dyDescent="0.25">
      <c r="B17" s="8" t="s">
        <v>8</v>
      </c>
      <c r="C17" s="4">
        <f>+NPV(C11,D10:F10)+C10</f>
        <v>-43989.229284153873</v>
      </c>
      <c r="H17" s="2">
        <v>0.5</v>
      </c>
      <c r="J17" s="1">
        <f t="shared" si="0"/>
        <v>-135185.18518518517</v>
      </c>
    </row>
    <row r="18" spans="2:10" x14ac:dyDescent="0.25">
      <c r="H18" s="2">
        <v>0.6</v>
      </c>
      <c r="J18" s="1">
        <f t="shared" si="0"/>
        <v>-146259.765625</v>
      </c>
    </row>
    <row r="19" spans="2:10" x14ac:dyDescent="0.25">
      <c r="H19" s="2">
        <v>0.7</v>
      </c>
      <c r="J19" s="1">
        <f t="shared" si="0"/>
        <v>-155300.22389578668</v>
      </c>
    </row>
    <row r="20" spans="2:10" x14ac:dyDescent="0.25">
      <c r="H20" s="2">
        <v>0.8</v>
      </c>
      <c r="J20" s="1">
        <f t="shared" si="0"/>
        <v>-162784.63648834021</v>
      </c>
    </row>
    <row r="21" spans="2:10" x14ac:dyDescent="0.25">
      <c r="H21" s="2">
        <v>0.9</v>
      </c>
      <c r="J21" s="1">
        <f t="shared" si="0"/>
        <v>-169058.17174515236</v>
      </c>
    </row>
    <row r="23" spans="2:10" x14ac:dyDescent="0.25">
      <c r="B23" t="s">
        <v>6</v>
      </c>
      <c r="C23" s="9">
        <v>36526</v>
      </c>
      <c r="D23" s="9">
        <v>36892</v>
      </c>
      <c r="E23" s="9">
        <v>37257</v>
      </c>
      <c r="F23" s="9">
        <v>37622</v>
      </c>
    </row>
    <row r="24" spans="2:10" x14ac:dyDescent="0.25">
      <c r="B24" t="s">
        <v>7</v>
      </c>
      <c r="C24" s="1">
        <v>-230000</v>
      </c>
      <c r="D24" s="1">
        <v>50000</v>
      </c>
      <c r="E24" s="1">
        <v>75000</v>
      </c>
      <c r="F24" s="1">
        <v>95000</v>
      </c>
    </row>
    <row r="25" spans="2:10" ht="45" x14ac:dyDescent="0.25">
      <c r="B25" s="6" t="s">
        <v>11</v>
      </c>
      <c r="C25" s="2">
        <v>0.08</v>
      </c>
    </row>
    <row r="26" spans="2:10" x14ac:dyDescent="0.25">
      <c r="B26" s="8" t="s">
        <v>10</v>
      </c>
      <c r="C26" s="4">
        <f>+XNPV(C25,C24:F24,C23:F23)</f>
        <v>-44028.445923734937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vfplan</vt:lpstr>
      <vt:lpstr>VNA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2019-11-12T03:45:09Z</dcterms:created>
  <dcterms:modified xsi:type="dcterms:W3CDTF">2020-06-25T21:53:50Z</dcterms:modified>
</cp:coreProperties>
</file>